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205"/>
  </bookViews>
  <sheets>
    <sheet name="2020" sheetId="2" r:id="rId1"/>
  </sheets>
  <calcPr calcId="145621"/>
</workbook>
</file>

<file path=xl/calcChain.xml><?xml version="1.0" encoding="utf-8"?>
<calcChain xmlns="http://schemas.openxmlformats.org/spreadsheetml/2006/main">
  <c r="E50" i="2" l="1"/>
  <c r="F50" i="2"/>
  <c r="G50" i="2"/>
  <c r="H50" i="2"/>
  <c r="I47" i="2"/>
  <c r="I44" i="2"/>
  <c r="I45" i="2"/>
  <c r="I46" i="2"/>
  <c r="I36" i="2"/>
  <c r="I37" i="2"/>
  <c r="I38" i="2"/>
  <c r="I39" i="2"/>
  <c r="I40" i="2"/>
  <c r="I41" i="2"/>
  <c r="I27" i="2"/>
  <c r="I28" i="2"/>
  <c r="I29" i="2"/>
  <c r="I30" i="2"/>
  <c r="I31" i="2"/>
  <c r="I25" i="2"/>
  <c r="I26" i="2"/>
  <c r="I17" i="2"/>
  <c r="I18" i="2"/>
  <c r="I14" i="2"/>
  <c r="I50" i="2" l="1"/>
  <c r="H41" i="2" l="1"/>
  <c r="H38" i="2"/>
  <c r="H33" i="2"/>
  <c r="H35" i="2"/>
  <c r="H30" i="2"/>
  <c r="H26" i="2"/>
  <c r="H24" i="2"/>
  <c r="H22" i="2"/>
  <c r="I20" i="2" l="1"/>
  <c r="I43" i="2"/>
  <c r="I35" i="2"/>
  <c r="I33" i="2"/>
  <c r="I24" i="2"/>
  <c r="I22" i="2"/>
  <c r="I16" i="2"/>
  <c r="I13" i="2"/>
</calcChain>
</file>

<file path=xl/sharedStrings.xml><?xml version="1.0" encoding="utf-8"?>
<sst xmlns="http://schemas.openxmlformats.org/spreadsheetml/2006/main" count="71" uniqueCount="60">
  <si>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</si>
  <si>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</si>
  <si>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</si>
  <si>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</si>
  <si>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</si>
  <si>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</si>
  <si>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</si>
  <si>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</si>
  <si>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</si>
  <si>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</si>
  <si>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</si>
  <si>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</si>
  <si>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</si>
  <si>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</si>
  <si>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</si>
  <si>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</si>
  <si>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</si>
  <si>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</si>
  <si>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</si>
  <si>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</si>
  <si>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</si>
  <si>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</si>
  <si>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</si>
  <si>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</si>
  <si>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</si>
  <si>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</si>
  <si>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</si>
  <si>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</si>
  <si>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</si>
  <si>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</si>
  <si>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</si>
  <si>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</si>
  <si>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</si>
  <si>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</si>
  <si>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</si>
  <si>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</si>
  <si>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</si>
  <si>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</si>
  <si>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</si>
  <si>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</si>
  <si>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</si>
  <si>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</si>
  <si>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</si>
  <si>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</si>
  <si>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</si>
  <si>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</si>
  <si>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</si>
  <si>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</si>
  <si>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Ֆինանսատնտեսագիտական, եկամուտների հաշվառման և հավաքագրման, ծրագրերի կազմման և համակարգման բաժին</t>
  </si>
  <si>
    <t>Հավե-լում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</si>
  <si>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</si>
  <si>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</si>
  <si>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2020 ԹՎԱԿԱՆԻ  ԱՇԽԱՏՈՂՆԵՐԻ  ՔԱՆԱԿԸ, ՀԱՍՏԻՔԱՑՈՒՑԱԿԸ ԵՎ ՊԱՇՏՈՆԱՅԻՆ ԴՐՈՒՅՔԱՉԱՓԵՐԸ</t>
    </r>
  </si>
  <si>
    <t>Քաղաքացիական աշխատանք իրականացնող</t>
  </si>
  <si>
    <t>Իրավաբան</t>
  </si>
  <si>
    <t>3.1-5</t>
  </si>
  <si>
    <t>1. Աշխատողների քանակը` 31</t>
  </si>
  <si>
    <t>Համայնքի ղեկավարի մամուլի քարտուղար</t>
  </si>
  <si>
    <t xml:space="preserve">Հավելված 2 </t>
  </si>
  <si>
    <t>2019 թվականի դեկտեմբերի  ---ի N --–Ա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</si>
</sst>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charset val="204"/>
    </font>
    <font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topLeftCell="A46" workbookViewId="0">
      <selection activeCell="L5" sqref="L5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0.42578125" style="15" customWidth="1"/>
    <col min="5" max="5" width="7.85546875" customWidth="1"/>
    <col min="6" max="6" width="13.85546875" customWidth="1"/>
    <col min="7" max="7" width="8.85546875" customWidth="1"/>
    <col min="9" max="9" width="15" customWidth="1"/>
    <col min="13" max="13" width="10.140625" bestFit="1" customWidth="1"/>
  </cols>
  <sheetData>
    <row r="1" spans="2:9" x14ac:dyDescent="0.25">
      <c r="I1" s="19" t="s">
        <v>58</v>
      </c>
    </row>
    <row r="2" spans="2:9" x14ac:dyDescent="0.25">
      <c r="I2" s="1" t="s">
        <v>15</v>
      </c>
    </row>
    <row r="3" spans="2:9" x14ac:dyDescent="0.25">
      <c r="E3" s="30" t="s">
        <v>59</v>
      </c>
      <c r="F3" s="30"/>
      <c r="G3" s="30"/>
      <c r="H3" s="30"/>
      <c r="I3" s="30"/>
    </row>
    <row r="4" spans="2:9" ht="16.5" x14ac:dyDescent="0.25">
      <c r="B4" s="2"/>
    </row>
    <row r="5" spans="2:9" ht="66" customHeight="1" x14ac:dyDescent="0.25">
      <c r="B5" s="32" t="s">
        <v>52</v>
      </c>
      <c r="C5" s="33"/>
      <c r="D5" s="33"/>
      <c r="E5" s="33"/>
      <c r="F5" s="33"/>
      <c r="G5" s="33"/>
      <c r="H5" s="33"/>
      <c r="I5" s="33"/>
    </row>
    <row r="6" spans="2:9" ht="16.5" x14ac:dyDescent="0.25">
      <c r="B6" s="3"/>
    </row>
    <row r="7" spans="2:9" ht="16.5" x14ac:dyDescent="0.25">
      <c r="B7" s="31" t="s">
        <v>56</v>
      </c>
      <c r="C7" s="31"/>
      <c r="D7" s="31"/>
      <c r="E7" s="31"/>
      <c r="F7" s="4"/>
    </row>
    <row r="8" spans="2:9" ht="24.75" customHeight="1" x14ac:dyDescent="0.25">
      <c r="B8" s="4" t="s">
        <v>16</v>
      </c>
      <c r="C8" s="4"/>
      <c r="D8" s="4"/>
      <c r="E8" s="4"/>
      <c r="F8" s="4"/>
    </row>
    <row r="9" spans="2:9" ht="16.5" x14ac:dyDescent="0.25">
      <c r="B9" s="3"/>
    </row>
    <row r="10" spans="2:9" ht="51.75" customHeight="1" x14ac:dyDescent="0.25">
      <c r="B10" s="5" t="s">
        <v>0</v>
      </c>
      <c r="C10" s="5" t="s">
        <v>1</v>
      </c>
      <c r="D10" s="11" t="s">
        <v>28</v>
      </c>
      <c r="E10" s="5" t="s">
        <v>31</v>
      </c>
      <c r="F10" s="5" t="s">
        <v>17</v>
      </c>
      <c r="G10" s="5" t="s">
        <v>49</v>
      </c>
      <c r="H10" s="5" t="s">
        <v>30</v>
      </c>
      <c r="I10" s="5" t="s">
        <v>29</v>
      </c>
    </row>
    <row r="11" spans="2:9" x14ac:dyDescent="0.25">
      <c r="B11" s="6">
        <v>1</v>
      </c>
      <c r="C11" s="6">
        <v>2</v>
      </c>
      <c r="D11" s="12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2:9" ht="15.75" customHeight="1" x14ac:dyDescent="0.25">
      <c r="B12" s="36" t="s">
        <v>2</v>
      </c>
      <c r="C12" s="36"/>
      <c r="D12" s="36"/>
      <c r="E12" s="36"/>
      <c r="F12" s="36"/>
      <c r="G12" s="36"/>
      <c r="H12" s="36"/>
      <c r="I12" s="36"/>
    </row>
    <row r="13" spans="2:9" ht="18" customHeight="1" x14ac:dyDescent="0.25">
      <c r="B13" s="5">
        <v>1</v>
      </c>
      <c r="C13" s="7" t="s">
        <v>3</v>
      </c>
      <c r="D13" s="11"/>
      <c r="E13" s="5">
        <v>1</v>
      </c>
      <c r="F13" s="5">
        <v>360000</v>
      </c>
      <c r="G13" s="5"/>
      <c r="H13" s="5"/>
      <c r="I13" s="5">
        <f>F13+G13+H13</f>
        <v>360000</v>
      </c>
    </row>
    <row r="14" spans="2:9" ht="18" customHeight="1" x14ac:dyDescent="0.25">
      <c r="B14" s="5">
        <v>2</v>
      </c>
      <c r="C14" s="7" t="s">
        <v>4</v>
      </c>
      <c r="D14" s="11"/>
      <c r="E14" s="5">
        <v>1</v>
      </c>
      <c r="F14" s="5">
        <v>253000</v>
      </c>
      <c r="G14" s="5"/>
      <c r="H14" s="5"/>
      <c r="I14" s="5">
        <f>F14+G14+H14</f>
        <v>253000</v>
      </c>
    </row>
    <row r="15" spans="2:9" ht="18" customHeight="1" x14ac:dyDescent="0.25">
      <c r="B15" s="36" t="s">
        <v>18</v>
      </c>
      <c r="C15" s="36"/>
      <c r="D15" s="36"/>
      <c r="E15" s="36"/>
      <c r="F15" s="36"/>
      <c r="G15" s="36"/>
      <c r="H15" s="36"/>
      <c r="I15" s="36"/>
    </row>
    <row r="16" spans="2:9" ht="27" customHeight="1" x14ac:dyDescent="0.25">
      <c r="B16" s="5">
        <v>3</v>
      </c>
      <c r="C16" s="7" t="s">
        <v>5</v>
      </c>
      <c r="D16" s="11"/>
      <c r="E16" s="5">
        <v>1</v>
      </c>
      <c r="F16" s="5">
        <v>182000</v>
      </c>
      <c r="G16" s="5"/>
      <c r="H16" s="5"/>
      <c r="I16" s="5">
        <f>F16+G16+H16</f>
        <v>182000</v>
      </c>
    </row>
    <row r="17" spans="2:13" ht="18" customHeight="1" x14ac:dyDescent="0.25">
      <c r="B17" s="5">
        <v>4</v>
      </c>
      <c r="C17" s="7" t="s">
        <v>6</v>
      </c>
      <c r="D17" s="11"/>
      <c r="E17" s="5">
        <v>1</v>
      </c>
      <c r="F17" s="5">
        <v>171000</v>
      </c>
      <c r="G17" s="5"/>
      <c r="H17" s="5"/>
      <c r="I17" s="5">
        <f t="shared" ref="I17:I18" si="0">F17+G17+H17</f>
        <v>171000</v>
      </c>
    </row>
    <row r="18" spans="2:13" ht="33" customHeight="1" x14ac:dyDescent="0.25">
      <c r="B18" s="5">
        <v>5</v>
      </c>
      <c r="C18" s="7" t="s">
        <v>57</v>
      </c>
      <c r="D18" s="11"/>
      <c r="E18" s="5">
        <v>1</v>
      </c>
      <c r="F18" s="5">
        <v>171000</v>
      </c>
      <c r="G18" s="5"/>
      <c r="H18" s="5"/>
      <c r="I18" s="5">
        <f t="shared" si="0"/>
        <v>171000</v>
      </c>
    </row>
    <row r="19" spans="2:13" ht="18" customHeight="1" x14ac:dyDescent="0.25">
      <c r="B19" s="36" t="s">
        <v>19</v>
      </c>
      <c r="C19" s="36"/>
      <c r="D19" s="36"/>
      <c r="E19" s="36"/>
      <c r="F19" s="36"/>
      <c r="G19" s="36"/>
      <c r="H19" s="36"/>
      <c r="I19" s="36"/>
    </row>
    <row r="20" spans="2:13" ht="18" customHeight="1" x14ac:dyDescent="0.25">
      <c r="B20" s="5">
        <v>6</v>
      </c>
      <c r="C20" s="7" t="s">
        <v>20</v>
      </c>
      <c r="D20" s="11"/>
      <c r="E20" s="5">
        <v>2</v>
      </c>
      <c r="F20" s="5">
        <v>220000</v>
      </c>
      <c r="G20" s="5"/>
      <c r="H20" s="5"/>
      <c r="I20" s="5">
        <f>(F20+G20+H20)*2</f>
        <v>440000</v>
      </c>
      <c r="M20" s="16"/>
    </row>
    <row r="21" spans="2:13" ht="18" customHeight="1" x14ac:dyDescent="0.25">
      <c r="B21" s="36" t="s">
        <v>21</v>
      </c>
      <c r="C21" s="36"/>
      <c r="D21" s="36"/>
      <c r="E21" s="36"/>
      <c r="F21" s="36"/>
      <c r="G21" s="36"/>
      <c r="H21" s="36"/>
      <c r="I21" s="36"/>
    </row>
    <row r="22" spans="2:13" ht="18" customHeight="1" x14ac:dyDescent="0.25">
      <c r="B22" s="5">
        <v>7</v>
      </c>
      <c r="C22" s="7" t="s">
        <v>7</v>
      </c>
      <c r="D22" s="11" t="s">
        <v>32</v>
      </c>
      <c r="E22" s="5">
        <v>1</v>
      </c>
      <c r="F22" s="5">
        <v>235000</v>
      </c>
      <c r="G22" s="5"/>
      <c r="H22" s="5">
        <f>F22*5/100</f>
        <v>11750</v>
      </c>
      <c r="I22" s="5">
        <f>F22+G22+H22</f>
        <v>246750</v>
      </c>
    </row>
    <row r="23" spans="2:13" ht="27" customHeight="1" x14ac:dyDescent="0.25">
      <c r="B23" s="35" t="s">
        <v>48</v>
      </c>
      <c r="C23" s="35"/>
      <c r="D23" s="35"/>
      <c r="E23" s="35"/>
      <c r="F23" s="35"/>
      <c r="G23" s="35"/>
      <c r="H23" s="35"/>
      <c r="I23" s="35"/>
    </row>
    <row r="24" spans="2:13" ht="18" customHeight="1" x14ac:dyDescent="0.25">
      <c r="B24" s="5">
        <v>8</v>
      </c>
      <c r="C24" s="7" t="s">
        <v>8</v>
      </c>
      <c r="D24" s="11" t="s">
        <v>33</v>
      </c>
      <c r="E24" s="5">
        <v>1</v>
      </c>
      <c r="F24" s="5">
        <v>204000</v>
      </c>
      <c r="G24" s="10"/>
      <c r="H24" s="5">
        <f>(F24*5/100)+(F24*15/100)</f>
        <v>40800</v>
      </c>
      <c r="I24" s="5">
        <f>F24+G24+H24</f>
        <v>244800</v>
      </c>
    </row>
    <row r="25" spans="2:13" ht="18" customHeight="1" x14ac:dyDescent="0.25">
      <c r="B25" s="5">
        <v>9</v>
      </c>
      <c r="C25" s="7" t="s">
        <v>9</v>
      </c>
      <c r="D25" s="11" t="s">
        <v>34</v>
      </c>
      <c r="E25" s="5">
        <v>1</v>
      </c>
      <c r="F25" s="5">
        <v>171000</v>
      </c>
      <c r="G25" s="5"/>
      <c r="H25" s="5"/>
      <c r="I25" s="5">
        <f t="shared" ref="I25:I31" si="1">F25+G25+H25</f>
        <v>171000</v>
      </c>
    </row>
    <row r="26" spans="2:13" ht="18" customHeight="1" x14ac:dyDescent="0.25">
      <c r="B26" s="5">
        <v>10</v>
      </c>
      <c r="C26" s="7" t="s">
        <v>10</v>
      </c>
      <c r="D26" s="11" t="s">
        <v>37</v>
      </c>
      <c r="E26" s="5">
        <v>1</v>
      </c>
      <c r="F26" s="5">
        <v>154000</v>
      </c>
      <c r="G26" s="5"/>
      <c r="H26" s="5">
        <f>(F26*5/100)+(F26*15/100)</f>
        <v>30800</v>
      </c>
      <c r="I26" s="5">
        <f t="shared" si="1"/>
        <v>184800</v>
      </c>
    </row>
    <row r="27" spans="2:13" ht="18" customHeight="1" x14ac:dyDescent="0.25">
      <c r="B27" s="5">
        <v>11</v>
      </c>
      <c r="C27" s="7" t="s">
        <v>10</v>
      </c>
      <c r="D27" s="11" t="s">
        <v>38</v>
      </c>
      <c r="E27" s="5">
        <v>1</v>
      </c>
      <c r="F27" s="5">
        <v>154000</v>
      </c>
      <c r="G27" s="5"/>
      <c r="H27" s="5"/>
      <c r="I27" s="5">
        <f t="shared" si="1"/>
        <v>154000</v>
      </c>
    </row>
    <row r="28" spans="2:13" ht="18" customHeight="1" x14ac:dyDescent="0.25">
      <c r="B28" s="20">
        <v>12</v>
      </c>
      <c r="C28" s="21" t="s">
        <v>10</v>
      </c>
      <c r="D28" s="23" t="s">
        <v>55</v>
      </c>
      <c r="E28" s="20">
        <v>1</v>
      </c>
      <c r="F28" s="20">
        <v>154000</v>
      </c>
      <c r="G28" s="20"/>
      <c r="H28" s="22"/>
      <c r="I28" s="5">
        <f t="shared" si="1"/>
        <v>154000</v>
      </c>
    </row>
    <row r="29" spans="2:13" ht="18" customHeight="1" x14ac:dyDescent="0.25">
      <c r="B29" s="5">
        <v>13</v>
      </c>
      <c r="C29" s="7" t="s">
        <v>22</v>
      </c>
      <c r="D29" s="11" t="s">
        <v>39</v>
      </c>
      <c r="E29" s="5">
        <v>1</v>
      </c>
      <c r="F29" s="5">
        <v>138000</v>
      </c>
      <c r="G29" s="5"/>
      <c r="H29" s="8"/>
      <c r="I29" s="5">
        <f t="shared" si="1"/>
        <v>138000</v>
      </c>
    </row>
    <row r="30" spans="2:13" ht="18" customHeight="1" x14ac:dyDescent="0.25">
      <c r="B30" s="5">
        <v>14</v>
      </c>
      <c r="C30" s="7" t="s">
        <v>22</v>
      </c>
      <c r="D30" s="11" t="s">
        <v>40</v>
      </c>
      <c r="E30" s="5">
        <v>1</v>
      </c>
      <c r="F30" s="5">
        <v>138000</v>
      </c>
      <c r="G30" s="5"/>
      <c r="H30" s="5">
        <f>(F30*5/100)+(F30*10/100)</f>
        <v>20700</v>
      </c>
      <c r="I30" s="5">
        <f t="shared" si="1"/>
        <v>158700</v>
      </c>
    </row>
    <row r="31" spans="2:13" ht="18" customHeight="1" x14ac:dyDescent="0.25">
      <c r="B31" s="5">
        <v>15</v>
      </c>
      <c r="C31" s="7" t="s">
        <v>23</v>
      </c>
      <c r="D31" s="11" t="s">
        <v>41</v>
      </c>
      <c r="E31" s="5">
        <v>1</v>
      </c>
      <c r="F31" s="5">
        <v>121000</v>
      </c>
      <c r="G31" s="5"/>
      <c r="H31" s="8"/>
      <c r="I31" s="5">
        <f t="shared" si="1"/>
        <v>121000</v>
      </c>
    </row>
    <row r="32" spans="2:13" ht="14.25" customHeight="1" x14ac:dyDescent="0.25">
      <c r="B32" s="35" t="s">
        <v>24</v>
      </c>
      <c r="C32" s="35"/>
      <c r="D32" s="35"/>
      <c r="E32" s="35"/>
      <c r="F32" s="35"/>
      <c r="G32" s="35"/>
      <c r="H32" s="35"/>
      <c r="I32" s="35"/>
    </row>
    <row r="33" spans="2:9" ht="18" customHeight="1" x14ac:dyDescent="0.25">
      <c r="B33" s="5">
        <v>16</v>
      </c>
      <c r="C33" s="7" t="s">
        <v>8</v>
      </c>
      <c r="D33" s="11" t="s">
        <v>42</v>
      </c>
      <c r="E33" s="5">
        <v>1</v>
      </c>
      <c r="F33" s="5">
        <v>204000</v>
      </c>
      <c r="G33" s="5"/>
      <c r="H33" s="5">
        <f>F33*10/100</f>
        <v>20400</v>
      </c>
      <c r="I33" s="5">
        <f>F33+G33+H33</f>
        <v>224400</v>
      </c>
    </row>
    <row r="34" spans="2:9" ht="14.25" customHeight="1" x14ac:dyDescent="0.25">
      <c r="B34" s="35" t="s">
        <v>25</v>
      </c>
      <c r="C34" s="35"/>
      <c r="D34" s="35"/>
      <c r="E34" s="35"/>
      <c r="F34" s="35"/>
      <c r="G34" s="35"/>
      <c r="H34" s="35"/>
      <c r="I34" s="35"/>
    </row>
    <row r="35" spans="2:9" ht="18" customHeight="1" x14ac:dyDescent="0.25">
      <c r="B35" s="5">
        <v>17</v>
      </c>
      <c r="C35" s="7" t="s">
        <v>9</v>
      </c>
      <c r="D35" s="11" t="s">
        <v>35</v>
      </c>
      <c r="E35" s="5">
        <v>1</v>
      </c>
      <c r="F35" s="5">
        <v>171000</v>
      </c>
      <c r="G35" s="5"/>
      <c r="H35" s="5">
        <f>F35*5/100</f>
        <v>8550</v>
      </c>
      <c r="I35" s="5">
        <f t="shared" ref="I35:I41" si="2">F35+G35+H35</f>
        <v>179550</v>
      </c>
    </row>
    <row r="36" spans="2:9" ht="18" customHeight="1" x14ac:dyDescent="0.25">
      <c r="B36" s="24">
        <v>18</v>
      </c>
      <c r="C36" s="25" t="s">
        <v>9</v>
      </c>
      <c r="D36" s="26" t="s">
        <v>36</v>
      </c>
      <c r="E36" s="24">
        <v>1</v>
      </c>
      <c r="F36" s="24">
        <v>171000</v>
      </c>
      <c r="G36" s="24"/>
      <c r="H36" s="24"/>
      <c r="I36" s="5">
        <f t="shared" si="2"/>
        <v>171000</v>
      </c>
    </row>
    <row r="37" spans="2:9" ht="18" customHeight="1" x14ac:dyDescent="0.25">
      <c r="B37" s="5">
        <v>19</v>
      </c>
      <c r="C37" s="7" t="s">
        <v>10</v>
      </c>
      <c r="D37" s="11" t="s">
        <v>43</v>
      </c>
      <c r="E37" s="5">
        <v>1</v>
      </c>
      <c r="F37" s="5">
        <v>154000</v>
      </c>
      <c r="G37" s="5"/>
      <c r="H37" s="5"/>
      <c r="I37" s="5">
        <f t="shared" si="2"/>
        <v>154000</v>
      </c>
    </row>
    <row r="38" spans="2:9" ht="18" customHeight="1" x14ac:dyDescent="0.25">
      <c r="B38" s="5">
        <v>20</v>
      </c>
      <c r="C38" s="7" t="s">
        <v>10</v>
      </c>
      <c r="D38" s="11" t="s">
        <v>44</v>
      </c>
      <c r="E38" s="5">
        <v>1</v>
      </c>
      <c r="F38" s="5">
        <v>154000</v>
      </c>
      <c r="G38" s="5"/>
      <c r="H38" s="5">
        <f>F38*10/100</f>
        <v>15400</v>
      </c>
      <c r="I38" s="5">
        <f t="shared" si="2"/>
        <v>169400</v>
      </c>
    </row>
    <row r="39" spans="2:9" ht="18" customHeight="1" x14ac:dyDescent="0.25">
      <c r="B39" s="5">
        <v>21</v>
      </c>
      <c r="C39" s="7" t="s">
        <v>22</v>
      </c>
      <c r="D39" s="11" t="s">
        <v>45</v>
      </c>
      <c r="E39" s="5">
        <v>1</v>
      </c>
      <c r="F39" s="5">
        <v>138000</v>
      </c>
      <c r="G39" s="5"/>
      <c r="H39" s="5"/>
      <c r="I39" s="5">
        <f t="shared" si="2"/>
        <v>138000</v>
      </c>
    </row>
    <row r="40" spans="2:9" ht="18" customHeight="1" x14ac:dyDescent="0.25">
      <c r="B40" s="5">
        <v>22</v>
      </c>
      <c r="C40" s="7" t="s">
        <v>22</v>
      </c>
      <c r="D40" s="11" t="s">
        <v>46</v>
      </c>
      <c r="E40" s="5">
        <v>1</v>
      </c>
      <c r="F40" s="5">
        <v>138000</v>
      </c>
      <c r="G40" s="5"/>
      <c r="H40" s="5"/>
      <c r="I40" s="5">
        <f t="shared" si="2"/>
        <v>138000</v>
      </c>
    </row>
    <row r="41" spans="2:9" ht="18" customHeight="1" x14ac:dyDescent="0.25">
      <c r="B41" s="5">
        <v>23</v>
      </c>
      <c r="C41" s="7" t="s">
        <v>23</v>
      </c>
      <c r="D41" s="11" t="s">
        <v>47</v>
      </c>
      <c r="E41" s="5">
        <v>1</v>
      </c>
      <c r="F41" s="5">
        <v>121000</v>
      </c>
      <c r="G41" s="5"/>
      <c r="H41" s="5">
        <f>(F41*5/100)+(F41*5/100)</f>
        <v>12100</v>
      </c>
      <c r="I41" s="5">
        <f t="shared" si="2"/>
        <v>133100</v>
      </c>
    </row>
    <row r="42" spans="2:9" ht="18" customHeight="1" x14ac:dyDescent="0.25">
      <c r="B42" s="34" t="s">
        <v>11</v>
      </c>
      <c r="C42" s="34"/>
      <c r="D42" s="34"/>
      <c r="E42" s="34"/>
      <c r="F42" s="34"/>
      <c r="G42" s="34"/>
      <c r="H42" s="34"/>
      <c r="I42" s="34"/>
    </row>
    <row r="43" spans="2:9" ht="30" customHeight="1" x14ac:dyDescent="0.25">
      <c r="B43" s="24">
        <v>24</v>
      </c>
      <c r="C43" s="25" t="s">
        <v>50</v>
      </c>
      <c r="D43" s="27"/>
      <c r="E43" s="24">
        <v>1</v>
      </c>
      <c r="F43" s="24">
        <v>198000</v>
      </c>
      <c r="G43" s="25"/>
      <c r="H43" s="24"/>
      <c r="I43" s="24">
        <f>F43+G43+H43</f>
        <v>198000</v>
      </c>
    </row>
    <row r="44" spans="2:9" ht="18" customHeight="1" x14ac:dyDescent="0.25">
      <c r="B44" s="5">
        <v>25</v>
      </c>
      <c r="C44" s="7" t="s">
        <v>26</v>
      </c>
      <c r="D44" s="14"/>
      <c r="E44" s="5">
        <v>1</v>
      </c>
      <c r="F44" s="5">
        <v>143000</v>
      </c>
      <c r="G44" s="7"/>
      <c r="H44" s="5"/>
      <c r="I44" s="24">
        <f t="shared" ref="I44:I46" si="3">F44+G44+H44</f>
        <v>143000</v>
      </c>
    </row>
    <row r="45" spans="2:9" ht="18" customHeight="1" x14ac:dyDescent="0.25">
      <c r="B45" s="5">
        <v>26</v>
      </c>
      <c r="C45" s="7" t="s">
        <v>12</v>
      </c>
      <c r="D45" s="11"/>
      <c r="E45" s="5">
        <v>1</v>
      </c>
      <c r="F45" s="5">
        <v>143000</v>
      </c>
      <c r="G45" s="7"/>
      <c r="H45" s="5"/>
      <c r="I45" s="24">
        <f t="shared" si="3"/>
        <v>143000</v>
      </c>
    </row>
    <row r="46" spans="2:9" ht="18" customHeight="1" x14ac:dyDescent="0.25">
      <c r="B46" s="5">
        <v>27</v>
      </c>
      <c r="C46" s="7" t="s">
        <v>27</v>
      </c>
      <c r="D46" s="11"/>
      <c r="E46" s="5">
        <v>1</v>
      </c>
      <c r="F46" s="5">
        <v>121000</v>
      </c>
      <c r="G46" s="5"/>
      <c r="H46" s="5"/>
      <c r="I46" s="24">
        <f t="shared" si="3"/>
        <v>121000</v>
      </c>
    </row>
    <row r="47" spans="2:9" ht="18" customHeight="1" x14ac:dyDescent="0.25">
      <c r="B47" s="5">
        <v>28</v>
      </c>
      <c r="C47" s="7" t="s">
        <v>13</v>
      </c>
      <c r="D47" s="11"/>
      <c r="E47" s="5">
        <v>2</v>
      </c>
      <c r="F47" s="5">
        <v>110000</v>
      </c>
      <c r="G47" s="5"/>
      <c r="H47" s="5"/>
      <c r="I47" s="24">
        <f>F47*2</f>
        <v>220000</v>
      </c>
    </row>
    <row r="48" spans="2:9" ht="18" customHeight="1" x14ac:dyDescent="0.25">
      <c r="B48" s="34" t="s">
        <v>53</v>
      </c>
      <c r="C48" s="34"/>
      <c r="D48" s="34"/>
      <c r="E48" s="34"/>
      <c r="F48" s="34"/>
      <c r="G48" s="34"/>
      <c r="H48" s="34"/>
      <c r="I48" s="34"/>
    </row>
    <row r="49" spans="2:11" ht="18" customHeight="1" x14ac:dyDescent="0.25">
      <c r="B49" s="5">
        <v>29</v>
      </c>
      <c r="C49" s="7" t="s">
        <v>54</v>
      </c>
      <c r="D49" s="11"/>
      <c r="E49" s="5">
        <v>1</v>
      </c>
      <c r="F49" s="5">
        <v>100000</v>
      </c>
      <c r="G49" s="5"/>
      <c r="H49" s="5"/>
      <c r="I49" s="5">
        <v>100000</v>
      </c>
    </row>
    <row r="50" spans="2:11" ht="18" customHeight="1" x14ac:dyDescent="0.25">
      <c r="B50" s="9"/>
      <c r="C50" s="10" t="s">
        <v>14</v>
      </c>
      <c r="D50" s="13"/>
      <c r="E50" s="28">
        <f>E13+E14+E16+E17+E18+E20+E22+E24+E25+E26+E27+E28+E29+E30+E31+E33+E35+E36+E37+E38+E39+E40+E41+E43+E44+E45+E46+E47+E49</f>
        <v>31</v>
      </c>
      <c r="F50" s="28">
        <f>F13+F14+F16+F17+F18+F20+F22+F24+F25+F26+F27+F28+F29+F30+F31+F33+F35+F36+F37+F38+F39+F40+F41+F43+F44+F45+F46+F47+F49</f>
        <v>4892000</v>
      </c>
      <c r="G50" s="28">
        <f>G13+G14+G16+G17+G18+G20+G22+G24+G25+G26+G27+G28+G29+G30+G31+G33+G35+G36+G37+G38+G39+G40+G41+G43+G44+G45+G46+G47+G49</f>
        <v>0</v>
      </c>
      <c r="H50" s="28">
        <f>H13+H14+H16+H17+H18+H20+H22+H24+H25+H26+H27+H28+H29+H30+H31+H33+H35+H36+H37+H38+H39+H40+H41+H43+H44+H45+H46+H47+H49</f>
        <v>160500</v>
      </c>
      <c r="I50" s="28">
        <f>I13+I14+I16+I17+I18+I20+I22+I24+I25+I26+I27+I28+I29+I30+I31+I33+I35+I36+I37+I38+I39+I40+I41+I43+I44+I45+I46+I47+I49</f>
        <v>5382500</v>
      </c>
      <c r="J50" s="17"/>
      <c r="K50" s="18"/>
    </row>
    <row r="54" spans="2:11" ht="16.5" x14ac:dyDescent="0.3">
      <c r="C54" s="29" t="s">
        <v>51</v>
      </c>
      <c r="D54" s="29"/>
      <c r="E54" s="29"/>
      <c r="F54" s="29"/>
      <c r="G54" s="29"/>
      <c r="H54" s="29"/>
      <c r="I54" s="29"/>
    </row>
  </sheetData>
  <mergeCells count="13">
    <mergeCell ref="C54:I54"/>
    <mergeCell ref="E3:I3"/>
    <mergeCell ref="B7:E7"/>
    <mergeCell ref="B5:I5"/>
    <mergeCell ref="B42:I42"/>
    <mergeCell ref="B34:I34"/>
    <mergeCell ref="B32:I32"/>
    <mergeCell ref="B23:I23"/>
    <mergeCell ref="B21:I21"/>
    <mergeCell ref="B15:I15"/>
    <mergeCell ref="B19:I19"/>
    <mergeCell ref="B12:I12"/>
    <mergeCell ref="B48:I48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ZARA</cp:lastModifiedBy>
  <cp:lastPrinted>2020-01-10T10:40:32Z</cp:lastPrinted>
  <dcterms:created xsi:type="dcterms:W3CDTF">2017-11-09T07:14:30Z</dcterms:created>
  <dcterms:modified xsi:type="dcterms:W3CDTF">2020-01-10T11:54:40Z</dcterms:modified>
</cp:coreProperties>
</file>